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CFF\Matériel\Matériel Ligue\2026-2027\"/>
    </mc:Choice>
  </mc:AlternateContent>
  <xr:revisionPtr revIDLastSave="0" documentId="13_ncr:1_{11E98380-A421-4ACE-8731-5C586A5E3541}" xr6:coauthVersionLast="47" xr6:coauthVersionMax="47" xr10:uidLastSave="{00000000-0000-0000-0000-000000000000}"/>
  <bookViews>
    <workbookView xWindow="-108" yWindow="-108" windowWidth="23256" windowHeight="12456" xr2:uid="{19C85BE5-DB8D-4A28-9A92-AFC02905477C}"/>
  </bookViews>
  <sheets>
    <sheet name="Feuil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6" i="2" l="1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47" i="2" l="1"/>
</calcChain>
</file>

<file path=xl/sharedStrings.xml><?xml version="1.0" encoding="utf-8"?>
<sst xmlns="http://schemas.openxmlformats.org/spreadsheetml/2006/main" count="37" uniqueCount="36">
  <si>
    <r>
      <t xml:space="preserve">DEMANDE DE RESERVATION MATERIEL
</t>
    </r>
    <r>
      <rPr>
        <b/>
        <sz val="10"/>
        <color theme="1"/>
        <rFont val="Calibri"/>
        <family val="2"/>
        <scheme val="minor"/>
      </rPr>
      <t>SAISON 2026 - 2027</t>
    </r>
  </si>
  <si>
    <t xml:space="preserve">Date de l'évènement </t>
  </si>
  <si>
    <t>Nom de l'entité organisatrice</t>
  </si>
  <si>
    <t>Mail de contact</t>
  </si>
  <si>
    <t>Lieu de l'évenement</t>
  </si>
  <si>
    <t>Matériel disponible</t>
  </si>
  <si>
    <t>Matériel demandé</t>
  </si>
  <si>
    <t>Désignation</t>
  </si>
  <si>
    <t>Quantité</t>
  </si>
  <si>
    <t>Pistes plaques (16m)</t>
  </si>
  <si>
    <t>Pistes plaques (18m)</t>
  </si>
  <si>
    <t>Pistes tapis</t>
  </si>
  <si>
    <t>Appareils double avec pied</t>
  </si>
  <si>
    <t>Enrouleur</t>
  </si>
  <si>
    <t>Câble de connexion</t>
  </si>
  <si>
    <t xml:space="preserve">Kit d'arbitrage </t>
  </si>
  <si>
    <t xml:space="preserve">Ecran TV </t>
  </si>
  <si>
    <t>Kit vidéo</t>
  </si>
  <si>
    <t xml:space="preserve">Petite sono </t>
  </si>
  <si>
    <t xml:space="preserve">Grosse sono </t>
  </si>
  <si>
    <t>Micro filaire</t>
  </si>
  <si>
    <t xml:space="preserve">Micro sans fil </t>
  </si>
  <si>
    <t xml:space="preserve">Imprimante </t>
  </si>
  <si>
    <t xml:space="preserve">Podium </t>
  </si>
  <si>
    <t>Kakémono podium</t>
  </si>
  <si>
    <t xml:space="preserve">Jeu de moquettes </t>
  </si>
  <si>
    <t xml:space="preserve">Kit de délimitation </t>
  </si>
  <si>
    <r>
      <t>Pharmacie</t>
    </r>
    <r>
      <rPr>
        <sz val="8"/>
        <color theme="1"/>
        <rFont val="Calibri"/>
        <family val="2"/>
        <scheme val="minor"/>
      </rPr>
      <t xml:space="preserve"> 
(Produits utilisés à remplacer) </t>
    </r>
  </si>
  <si>
    <t>TOTAL</t>
  </si>
  <si>
    <r>
      <t>Appareil simple chrono</t>
    </r>
    <r>
      <rPr>
        <sz val="8"/>
        <color theme="1"/>
        <rFont val="Calibri"/>
        <family val="2"/>
        <scheme val="minor"/>
      </rPr>
      <t xml:space="preserve"> 
(dont 5 aux normes sabre T.2016)</t>
    </r>
  </si>
  <si>
    <r>
      <t>Appareil simple</t>
    </r>
    <r>
      <rPr>
        <sz val="8"/>
        <color theme="1"/>
        <rFont val="Calibri"/>
        <family val="2"/>
        <scheme val="minor"/>
      </rPr>
      <t xml:space="preserve"> (T.2005)</t>
    </r>
  </si>
  <si>
    <t>Coût
entretien</t>
  </si>
  <si>
    <t>Prix indicatif à neuf</t>
  </si>
  <si>
    <t>Demande Réservation matériel 
Clubs appartenant au CERML</t>
  </si>
  <si>
    <r>
      <rPr>
        <b/>
        <sz val="12"/>
        <color theme="1"/>
        <rFont val="Calibri"/>
        <family val="2"/>
        <scheme val="minor"/>
      </rPr>
      <t>NB :</t>
    </r>
    <r>
      <rPr>
        <sz val="12"/>
        <color theme="1"/>
        <rFont val="Calibri"/>
        <family val="2"/>
        <scheme val="minor"/>
      </rPr>
      <t xml:space="preserve"> 
- Tout matériel perdu ou déteriorié </t>
    </r>
    <r>
      <rPr>
        <b/>
        <sz val="12"/>
        <color theme="1"/>
        <rFont val="Calibri"/>
        <family val="2"/>
        <scheme val="minor"/>
      </rPr>
      <t>sera facturé</t>
    </r>
    <r>
      <rPr>
        <sz val="12"/>
        <color theme="1"/>
        <rFont val="Calibri"/>
        <family val="2"/>
        <scheme val="minor"/>
      </rPr>
      <t xml:space="preserve">
- Merci de </t>
    </r>
    <r>
      <rPr>
        <b/>
        <sz val="12"/>
        <color theme="1"/>
        <rFont val="Calibri"/>
        <family val="2"/>
        <scheme val="minor"/>
      </rPr>
      <t>noter et signaler</t>
    </r>
    <r>
      <rPr>
        <sz val="12"/>
        <color theme="1"/>
        <rFont val="Calibri"/>
        <family val="2"/>
        <scheme val="minor"/>
      </rPr>
      <t xml:space="preserve"> le matériel non fonctionnel
- Le matériel devra être </t>
    </r>
    <r>
      <rPr>
        <b/>
        <sz val="12"/>
        <color theme="1"/>
        <rFont val="Calibri"/>
        <family val="2"/>
        <scheme val="minor"/>
      </rPr>
      <t>rangé correctement</t>
    </r>
    <r>
      <rPr>
        <sz val="12"/>
        <color theme="1"/>
        <rFont val="Calibri"/>
        <family val="2"/>
        <scheme val="minor"/>
      </rPr>
      <t>, sinon une majoration de 100€ sera facturée
- Les pistes tapis devront être nettoyées (</t>
    </r>
    <r>
      <rPr>
        <b/>
        <sz val="12"/>
        <color theme="1"/>
        <rFont val="Calibri"/>
        <family val="2"/>
        <scheme val="minor"/>
      </rPr>
      <t>Balayées ou aspirées</t>
    </r>
    <r>
      <rPr>
        <sz val="12"/>
        <color theme="1"/>
        <rFont val="Calibri"/>
        <family val="2"/>
        <scheme val="minor"/>
      </rPr>
      <t xml:space="preserve">) avant d'être rangées
- Le montant de location est </t>
    </r>
    <r>
      <rPr>
        <b/>
        <sz val="12"/>
        <color theme="1"/>
        <rFont val="Calibri"/>
        <family val="2"/>
        <scheme val="minor"/>
      </rPr>
      <t>plafonné à 300€</t>
    </r>
    <r>
      <rPr>
        <sz val="12"/>
        <color theme="1"/>
        <rFont val="Calibri"/>
        <family val="2"/>
        <scheme val="minor"/>
      </rPr>
      <t xml:space="preserve">
- Un chèque de </t>
    </r>
    <r>
      <rPr>
        <b/>
        <sz val="12"/>
        <color theme="1"/>
        <rFont val="Calibri"/>
        <family val="2"/>
        <scheme val="minor"/>
      </rPr>
      <t>caution de 1000€</t>
    </r>
    <r>
      <rPr>
        <sz val="12"/>
        <color theme="1"/>
        <rFont val="Calibri"/>
        <family val="2"/>
        <scheme val="minor"/>
      </rPr>
      <t xml:space="preserve"> est demandé pour toute réservation</t>
    </r>
  </si>
  <si>
    <t>Téléphone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</si>
</sst>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8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3" borderId="3" xfId="0" applyFill="1" applyBorder="1"/>
    <xf numFmtId="0" fontId="0" fillId="4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2" borderId="8" xfId="0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center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4" borderId="8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5" borderId="8" xfId="0" applyFill="1" applyBorder="1" applyAlignment="1" applyProtection="1">
      <alignment horizontal="center"/>
      <protection locked="0"/>
    </xf>
    <xf numFmtId="0" fontId="0" fillId="5" borderId="9" xfId="0" applyFill="1" applyBorder="1" applyAlignment="1" applyProtection="1">
      <alignment horizontal="center"/>
      <protection locked="0"/>
    </xf>
    <xf numFmtId="0" fontId="0" fillId="5" borderId="8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wrapText="1"/>
    </xf>
    <xf numFmtId="0" fontId="0" fillId="5" borderId="8" xfId="0" applyFill="1" applyBorder="1" applyAlignment="1" applyProtection="1">
      <alignment horizontal="center" vertical="center"/>
      <protection locked="0"/>
    </xf>
    <xf numFmtId="0" fontId="0" fillId="5" borderId="9" xfId="0" applyFill="1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192906</xdr:colOff>
      <xdr:row>2</xdr:row>
      <xdr:rowOff>76200</xdr:rowOff>
    </xdr:to>
    <xdr:pic>
      <xdr:nvPicPr>
        <xdr:cNvPr id="2" name="Image 1" descr="Comité Escrime Rhône Métropole de Lyon">
          <a:extLst>
            <a:ext uri="{FF2B5EF4-FFF2-40B4-BE49-F238E27FC236}">
              <a16:creationId xmlns:a16="http://schemas.microsoft.com/office/drawing/2014/main" id="{74009E4F-959F-C4D2-C05A-4590ABF70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23486" cy="441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3E0EF-08C6-4463-B94F-50FCD0D1D96B}">
  <dimension ref="A1:I58"/>
  <sheetViews>
    <sheetView tabSelected="1" view="pageLayout" topLeftCell="A15" zoomScaleNormal="100" workbookViewId="0">
      <selection activeCell="D29" sqref="D29:E29"/>
    </sheetView>
  </sheetViews>
  <sheetFormatPr baseColWidth="10" defaultRowHeight="14.4" x14ac:dyDescent="0.3"/>
  <cols>
    <col min="3" max="3" width="8.109375" bestFit="1" customWidth="1"/>
    <col min="5" max="5" width="0.109375" customWidth="1"/>
    <col min="7" max="7" width="4" customWidth="1"/>
  </cols>
  <sheetData>
    <row r="1" spans="1:9" ht="14.4" customHeight="1" x14ac:dyDescent="0.3">
      <c r="A1" s="41" t="s">
        <v>33</v>
      </c>
      <c r="B1" s="41"/>
      <c r="C1" s="41"/>
      <c r="D1" s="41"/>
      <c r="E1" s="41"/>
      <c r="F1" s="41"/>
      <c r="G1" s="41"/>
      <c r="H1" s="41"/>
      <c r="I1" s="41"/>
    </row>
    <row r="2" spans="1:9" ht="14.4" customHeight="1" x14ac:dyDescent="0.3">
      <c r="A2" s="41"/>
      <c r="B2" s="41"/>
      <c r="C2" s="41"/>
      <c r="D2" s="41"/>
      <c r="E2" s="41"/>
      <c r="F2" s="41"/>
      <c r="G2" s="41"/>
      <c r="H2" s="41"/>
      <c r="I2" s="41"/>
    </row>
    <row r="3" spans="1:9" ht="14.4" customHeight="1" x14ac:dyDescent="0.3">
      <c r="A3" s="41"/>
      <c r="B3" s="41"/>
      <c r="C3" s="41"/>
      <c r="D3" s="41"/>
      <c r="E3" s="41"/>
      <c r="F3" s="41"/>
      <c r="G3" s="41"/>
      <c r="H3" s="41"/>
      <c r="I3" s="41"/>
    </row>
    <row r="4" spans="1:9" ht="14.4" customHeight="1" x14ac:dyDescent="0.3">
      <c r="A4" s="6"/>
      <c r="B4" s="6"/>
      <c r="C4" s="6"/>
      <c r="D4" s="6"/>
      <c r="E4" s="6"/>
      <c r="F4" s="6"/>
      <c r="G4" s="6"/>
      <c r="H4" s="6"/>
      <c r="I4" s="6"/>
    </row>
    <row r="5" spans="1:9" ht="14.4" customHeight="1" x14ac:dyDescent="0.3">
      <c r="A5" s="42" t="s">
        <v>34</v>
      </c>
      <c r="B5" s="42"/>
      <c r="C5" s="42"/>
      <c r="D5" s="42"/>
      <c r="E5" s="42"/>
      <c r="F5" s="42"/>
      <c r="G5" s="42"/>
      <c r="H5" s="42"/>
      <c r="I5" s="42"/>
    </row>
    <row r="6" spans="1:9" ht="14.4" customHeight="1" x14ac:dyDescent="0.3">
      <c r="A6" s="42"/>
      <c r="B6" s="42"/>
      <c r="C6" s="42"/>
      <c r="D6" s="42"/>
      <c r="E6" s="42"/>
      <c r="F6" s="42"/>
      <c r="G6" s="42"/>
      <c r="H6" s="42"/>
      <c r="I6" s="42"/>
    </row>
    <row r="7" spans="1:9" ht="14.4" customHeight="1" x14ac:dyDescent="0.3">
      <c r="A7" s="42"/>
      <c r="B7" s="42"/>
      <c r="C7" s="42"/>
      <c r="D7" s="42"/>
      <c r="E7" s="42"/>
      <c r="F7" s="42"/>
      <c r="G7" s="42"/>
      <c r="H7" s="42"/>
      <c r="I7" s="42"/>
    </row>
    <row r="8" spans="1:9" ht="14.4" customHeight="1" x14ac:dyDescent="0.3">
      <c r="A8" s="42"/>
      <c r="B8" s="42"/>
      <c r="C8" s="42"/>
      <c r="D8" s="42"/>
      <c r="E8" s="42"/>
      <c r="F8" s="42"/>
      <c r="G8" s="42"/>
      <c r="H8" s="42"/>
      <c r="I8" s="42"/>
    </row>
    <row r="9" spans="1:9" ht="14.4" customHeight="1" x14ac:dyDescent="0.3">
      <c r="A9" s="42"/>
      <c r="B9" s="42"/>
      <c r="C9" s="42"/>
      <c r="D9" s="42"/>
      <c r="E9" s="42"/>
      <c r="F9" s="42"/>
      <c r="G9" s="42"/>
      <c r="H9" s="42"/>
      <c r="I9" s="42"/>
    </row>
    <row r="10" spans="1:9" ht="14.4" customHeight="1" x14ac:dyDescent="0.3">
      <c r="A10" s="42"/>
      <c r="B10" s="42"/>
      <c r="C10" s="42"/>
      <c r="D10" s="42"/>
      <c r="E10" s="42"/>
      <c r="F10" s="42"/>
      <c r="G10" s="42"/>
      <c r="H10" s="42"/>
      <c r="I10" s="42"/>
    </row>
    <row r="11" spans="1:9" ht="14.4" customHeight="1" x14ac:dyDescent="0.3">
      <c r="A11" s="42"/>
      <c r="B11" s="42"/>
      <c r="C11" s="42"/>
      <c r="D11" s="42"/>
      <c r="E11" s="42"/>
      <c r="F11" s="42"/>
      <c r="G11" s="42"/>
      <c r="H11" s="42"/>
      <c r="I11" s="42"/>
    </row>
    <row r="12" spans="1:9" ht="14.4" customHeight="1" x14ac:dyDescent="0.3">
      <c r="A12" s="42"/>
      <c r="B12" s="42"/>
      <c r="C12" s="42"/>
      <c r="D12" s="42"/>
      <c r="E12" s="42"/>
      <c r="F12" s="42"/>
      <c r="G12" s="42"/>
      <c r="H12" s="42"/>
      <c r="I12" s="42"/>
    </row>
    <row r="13" spans="1:9" ht="14.4" customHeight="1" x14ac:dyDescent="0.3">
      <c r="A13" s="42"/>
      <c r="B13" s="42"/>
      <c r="C13" s="42"/>
      <c r="D13" s="42"/>
      <c r="E13" s="42"/>
      <c r="F13" s="42"/>
      <c r="G13" s="42"/>
      <c r="H13" s="42"/>
      <c r="I13" s="42"/>
    </row>
    <row r="14" spans="1:9" ht="14.4" customHeight="1" thickBot="1" x14ac:dyDescent="0.35">
      <c r="A14" s="6"/>
      <c r="B14" s="6"/>
      <c r="C14" s="6"/>
      <c r="D14" s="6"/>
      <c r="E14" s="6"/>
      <c r="F14" s="6"/>
      <c r="G14" s="6"/>
      <c r="H14" s="6"/>
      <c r="I14" s="6"/>
    </row>
    <row r="15" spans="1:9" x14ac:dyDescent="0.3">
      <c r="A15" s="15" t="s">
        <v>0</v>
      </c>
      <c r="B15" s="16"/>
      <c r="C15" s="16"/>
      <c r="D15" s="16"/>
      <c r="E15" s="16"/>
      <c r="F15" s="16"/>
      <c r="G15" s="16"/>
      <c r="H15" s="16"/>
      <c r="I15" s="17"/>
    </row>
    <row r="16" spans="1:9" ht="15" thickBot="1" x14ac:dyDescent="0.35">
      <c r="A16" s="18"/>
      <c r="B16" s="19"/>
      <c r="C16" s="19"/>
      <c r="D16" s="19"/>
      <c r="E16" s="19"/>
      <c r="F16" s="19"/>
      <c r="G16" s="19"/>
      <c r="H16" s="19"/>
      <c r="I16" s="20"/>
    </row>
    <row r="17" spans="1:9" ht="15" thickBot="1" x14ac:dyDescent="0.35">
      <c r="A17" s="21"/>
      <c r="B17" s="21"/>
      <c r="C17" s="21"/>
      <c r="D17" s="21"/>
      <c r="E17" s="21"/>
      <c r="F17" s="21"/>
      <c r="G17" s="21"/>
      <c r="H17" s="21"/>
      <c r="I17" s="21"/>
    </row>
    <row r="18" spans="1:9" ht="15" thickBot="1" x14ac:dyDescent="0.35">
      <c r="A18" s="9" t="s">
        <v>1</v>
      </c>
      <c r="B18" s="10"/>
      <c r="C18" s="11"/>
      <c r="D18" s="12"/>
      <c r="E18" s="13"/>
      <c r="F18" s="13"/>
      <c r="G18" s="13"/>
      <c r="H18" s="13"/>
      <c r="I18" s="14"/>
    </row>
    <row r="19" spans="1:9" ht="15" thickBot="1" x14ac:dyDescent="0.35">
      <c r="A19" s="22" t="s">
        <v>2</v>
      </c>
      <c r="B19" s="23"/>
      <c r="C19" s="24"/>
      <c r="D19" s="12"/>
      <c r="E19" s="13"/>
      <c r="F19" s="13"/>
      <c r="G19" s="13"/>
      <c r="H19" s="13"/>
      <c r="I19" s="14"/>
    </row>
    <row r="20" spans="1:9" ht="15" thickBot="1" x14ac:dyDescent="0.35">
      <c r="A20" s="9" t="s">
        <v>3</v>
      </c>
      <c r="B20" s="10"/>
      <c r="C20" s="11"/>
      <c r="D20" s="12"/>
      <c r="E20" s="13"/>
      <c r="F20" s="13"/>
      <c r="G20" s="13"/>
      <c r="H20" s="13"/>
      <c r="I20" s="14"/>
    </row>
    <row r="21" spans="1:9" ht="15" thickBot="1" x14ac:dyDescent="0.35">
      <c r="A21" s="9" t="s">
        <v>35</v>
      </c>
      <c r="B21" s="10"/>
      <c r="C21" s="11"/>
      <c r="D21" s="12"/>
      <c r="E21" s="13"/>
      <c r="F21" s="13"/>
      <c r="G21" s="13"/>
      <c r="H21" s="13"/>
      <c r="I21" s="14"/>
    </row>
    <row r="22" spans="1:9" ht="15" thickBot="1" x14ac:dyDescent="0.35">
      <c r="A22" s="9" t="s">
        <v>4</v>
      </c>
      <c r="B22" s="10"/>
      <c r="C22" s="11"/>
      <c r="D22" s="12"/>
      <c r="E22" s="13"/>
      <c r="F22" s="13"/>
      <c r="G22" s="13"/>
      <c r="H22" s="13"/>
      <c r="I22" s="14"/>
    </row>
    <row r="23" spans="1:9" ht="15" thickBot="1" x14ac:dyDescent="0.35"/>
    <row r="24" spans="1:9" ht="15" thickBot="1" x14ac:dyDescent="0.35">
      <c r="A24" s="31" t="s">
        <v>5</v>
      </c>
      <c r="B24" s="21"/>
      <c r="C24" s="32"/>
      <c r="D24" s="31" t="s">
        <v>6</v>
      </c>
      <c r="E24" s="21"/>
      <c r="F24" s="21"/>
      <c r="G24" s="21"/>
      <c r="H24" s="21"/>
      <c r="I24" s="32"/>
    </row>
    <row r="25" spans="1:9" ht="15" thickBot="1" x14ac:dyDescent="0.35">
      <c r="A25" s="33" t="s">
        <v>7</v>
      </c>
      <c r="B25" s="34"/>
      <c r="C25" s="5" t="s">
        <v>8</v>
      </c>
      <c r="D25" s="33" t="s">
        <v>8</v>
      </c>
      <c r="E25" s="34"/>
      <c r="F25" s="35" t="s">
        <v>31</v>
      </c>
      <c r="G25" s="34"/>
      <c r="H25" s="33" t="s">
        <v>32</v>
      </c>
      <c r="I25" s="34"/>
    </row>
    <row r="26" spans="1:9" ht="15" thickBot="1" x14ac:dyDescent="0.35">
      <c r="A26" s="25" t="s">
        <v>9</v>
      </c>
      <c r="B26" s="26"/>
      <c r="C26" s="1">
        <v>6</v>
      </c>
      <c r="D26" s="27"/>
      <c r="E26" s="28"/>
      <c r="F26" s="29">
        <f>SUM(D26*25)</f>
        <v>0</v>
      </c>
      <c r="G26" s="30"/>
      <c r="H26" s="29">
        <v>5000</v>
      </c>
      <c r="I26" s="30"/>
    </row>
    <row r="27" spans="1:9" ht="15" thickBot="1" x14ac:dyDescent="0.35">
      <c r="A27" s="25" t="s">
        <v>10</v>
      </c>
      <c r="B27" s="26"/>
      <c r="C27" s="2">
        <v>5</v>
      </c>
      <c r="D27" s="27"/>
      <c r="E27" s="28"/>
      <c r="F27" s="29">
        <f>SUM(D27*25)</f>
        <v>0</v>
      </c>
      <c r="G27" s="30"/>
      <c r="H27" s="29">
        <v>5000</v>
      </c>
      <c r="I27" s="30"/>
    </row>
    <row r="28" spans="1:9" ht="15" thickBot="1" x14ac:dyDescent="0.35">
      <c r="A28" s="25" t="s">
        <v>11</v>
      </c>
      <c r="B28" s="26"/>
      <c r="C28" s="2">
        <v>15</v>
      </c>
      <c r="D28" s="27"/>
      <c r="E28" s="28"/>
      <c r="F28" s="29">
        <f>SUM(D28*30)</f>
        <v>0</v>
      </c>
      <c r="G28" s="30"/>
      <c r="H28" s="29">
        <v>3500</v>
      </c>
      <c r="I28" s="30"/>
    </row>
    <row r="29" spans="1:9" ht="15" thickBot="1" x14ac:dyDescent="0.35">
      <c r="A29" s="25" t="s">
        <v>12</v>
      </c>
      <c r="B29" s="26"/>
      <c r="C29" s="2">
        <v>7</v>
      </c>
      <c r="D29" s="27"/>
      <c r="E29" s="28"/>
      <c r="F29" s="29">
        <f>SUM(D29*8)</f>
        <v>0</v>
      </c>
      <c r="G29" s="30"/>
      <c r="H29" s="29">
        <v>2500</v>
      </c>
      <c r="I29" s="30"/>
    </row>
    <row r="30" spans="1:9" ht="28.8" customHeight="1" thickBot="1" x14ac:dyDescent="0.35">
      <c r="A30" s="36" t="s">
        <v>29</v>
      </c>
      <c r="B30" s="26"/>
      <c r="C30" s="4">
        <v>7</v>
      </c>
      <c r="D30" s="37"/>
      <c r="E30" s="38"/>
      <c r="F30" s="39">
        <f>SUM(D30*6)</f>
        <v>0</v>
      </c>
      <c r="G30" s="40"/>
      <c r="H30" s="39">
        <v>2500</v>
      </c>
      <c r="I30" s="40"/>
    </row>
    <row r="31" spans="1:9" ht="15" thickBot="1" x14ac:dyDescent="0.35">
      <c r="A31" s="25" t="s">
        <v>30</v>
      </c>
      <c r="B31" s="26"/>
      <c r="C31" s="2">
        <v>9</v>
      </c>
      <c r="D31" s="27"/>
      <c r="E31" s="28"/>
      <c r="F31" s="29">
        <f>SUM(D31*4)</f>
        <v>0</v>
      </c>
      <c r="G31" s="30"/>
      <c r="H31" s="29">
        <v>1500</v>
      </c>
      <c r="I31" s="30"/>
    </row>
    <row r="32" spans="1:9" ht="15" thickBot="1" x14ac:dyDescent="0.35">
      <c r="A32" s="25" t="s">
        <v>13</v>
      </c>
      <c r="B32" s="26"/>
      <c r="C32" s="2">
        <v>35</v>
      </c>
      <c r="D32" s="27"/>
      <c r="E32" s="28"/>
      <c r="F32" s="29">
        <f>SUM(D32*2)</f>
        <v>0</v>
      </c>
      <c r="G32" s="30"/>
      <c r="H32" s="29">
        <v>500</v>
      </c>
      <c r="I32" s="30"/>
    </row>
    <row r="33" spans="1:9" ht="15" thickBot="1" x14ac:dyDescent="0.35">
      <c r="A33" s="25" t="s">
        <v>14</v>
      </c>
      <c r="B33" s="26"/>
      <c r="C33" s="2">
        <v>35</v>
      </c>
      <c r="D33" s="27"/>
      <c r="E33" s="28"/>
      <c r="F33" s="29">
        <f>SUM(D33*1)</f>
        <v>0</v>
      </c>
      <c r="G33" s="30"/>
      <c r="H33" s="29">
        <v>36</v>
      </c>
      <c r="I33" s="30"/>
    </row>
    <row r="34" spans="1:9" ht="15" thickBot="1" x14ac:dyDescent="0.35">
      <c r="A34" s="25" t="s">
        <v>15</v>
      </c>
      <c r="B34" s="26"/>
      <c r="C34" s="2">
        <v>30</v>
      </c>
      <c r="D34" s="27"/>
      <c r="E34" s="28"/>
      <c r="F34" s="29">
        <f>SUM(D34*1)</f>
        <v>0</v>
      </c>
      <c r="G34" s="30"/>
      <c r="H34" s="29">
        <v>90</v>
      </c>
      <c r="I34" s="30"/>
    </row>
    <row r="35" spans="1:9" ht="15" thickBot="1" x14ac:dyDescent="0.35">
      <c r="A35" s="25" t="s">
        <v>16</v>
      </c>
      <c r="B35" s="26"/>
      <c r="C35" s="2">
        <v>2</v>
      </c>
      <c r="D35" s="27"/>
      <c r="E35" s="28"/>
      <c r="F35" s="29">
        <f>SUM(D35*30)</f>
        <v>0</v>
      </c>
      <c r="G35" s="30"/>
      <c r="H35" s="29">
        <v>300</v>
      </c>
      <c r="I35" s="30"/>
    </row>
    <row r="36" spans="1:9" ht="15" thickBot="1" x14ac:dyDescent="0.35">
      <c r="A36" s="25" t="s">
        <v>17</v>
      </c>
      <c r="B36" s="26"/>
      <c r="C36" s="2">
        <v>1</v>
      </c>
      <c r="D36" s="27"/>
      <c r="E36" s="28"/>
      <c r="F36" s="29">
        <f>SUM(D36*8)</f>
        <v>0</v>
      </c>
      <c r="G36" s="30"/>
      <c r="H36" s="29">
        <v>150</v>
      </c>
      <c r="I36" s="30"/>
    </row>
    <row r="37" spans="1:9" ht="15" thickBot="1" x14ac:dyDescent="0.35">
      <c r="A37" s="25" t="s">
        <v>18</v>
      </c>
      <c r="B37" s="26"/>
      <c r="C37" s="2">
        <v>1</v>
      </c>
      <c r="D37" s="27"/>
      <c r="E37" s="28"/>
      <c r="F37" s="29">
        <f>SUM(D37*15)</f>
        <v>0</v>
      </c>
      <c r="G37" s="30"/>
      <c r="H37" s="29">
        <v>150</v>
      </c>
      <c r="I37" s="30"/>
    </row>
    <row r="38" spans="1:9" ht="15" thickBot="1" x14ac:dyDescent="0.35">
      <c r="A38" s="25" t="s">
        <v>19</v>
      </c>
      <c r="B38" s="26"/>
      <c r="C38" s="2">
        <v>2</v>
      </c>
      <c r="D38" s="27"/>
      <c r="E38" s="28"/>
      <c r="F38" s="29">
        <f>SUM(D38*30)</f>
        <v>0</v>
      </c>
      <c r="G38" s="30"/>
      <c r="H38" s="29">
        <v>1000</v>
      </c>
      <c r="I38" s="30"/>
    </row>
    <row r="39" spans="1:9" ht="15" thickBot="1" x14ac:dyDescent="0.35">
      <c r="A39" s="25" t="s">
        <v>20</v>
      </c>
      <c r="B39" s="26"/>
      <c r="C39" s="2">
        <v>1</v>
      </c>
      <c r="D39" s="27"/>
      <c r="E39" s="28"/>
      <c r="F39" s="29">
        <f>SUM(D39*5)</f>
        <v>0</v>
      </c>
      <c r="G39" s="30"/>
      <c r="H39" s="29">
        <v>50</v>
      </c>
      <c r="I39" s="30"/>
    </row>
    <row r="40" spans="1:9" ht="15" thickBot="1" x14ac:dyDescent="0.35">
      <c r="A40" s="25" t="s">
        <v>21</v>
      </c>
      <c r="B40" s="26"/>
      <c r="C40" s="2">
        <v>1</v>
      </c>
      <c r="D40" s="27"/>
      <c r="E40" s="28"/>
      <c r="F40" s="29">
        <f>SUM(D40*15)</f>
        <v>0</v>
      </c>
      <c r="G40" s="30"/>
      <c r="H40" s="29">
        <v>80</v>
      </c>
      <c r="I40" s="30"/>
    </row>
    <row r="41" spans="1:9" ht="15" thickBot="1" x14ac:dyDescent="0.35">
      <c r="A41" s="25" t="s">
        <v>22</v>
      </c>
      <c r="B41" s="26"/>
      <c r="C41" s="2">
        <v>1</v>
      </c>
      <c r="D41" s="27"/>
      <c r="E41" s="28"/>
      <c r="F41" s="29">
        <f>SUM(D41*15)</f>
        <v>0</v>
      </c>
      <c r="G41" s="30"/>
      <c r="H41" s="29">
        <v>300</v>
      </c>
      <c r="I41" s="30"/>
    </row>
    <row r="42" spans="1:9" ht="15" thickBot="1" x14ac:dyDescent="0.35">
      <c r="A42" s="36" t="s">
        <v>27</v>
      </c>
      <c r="B42" s="26"/>
      <c r="C42" s="4">
        <v>1</v>
      </c>
      <c r="D42" s="37"/>
      <c r="E42" s="38"/>
      <c r="F42" s="39">
        <f>SUM(D42*0)</f>
        <v>0</v>
      </c>
      <c r="G42" s="40"/>
      <c r="H42" s="39"/>
      <c r="I42" s="40"/>
    </row>
    <row r="43" spans="1:9" ht="15" thickBot="1" x14ac:dyDescent="0.35">
      <c r="A43" s="25" t="s">
        <v>23</v>
      </c>
      <c r="B43" s="26"/>
      <c r="C43" s="2">
        <v>1</v>
      </c>
      <c r="D43" s="27"/>
      <c r="E43" s="28"/>
      <c r="F43" s="29">
        <f>SUM(D43*25)</f>
        <v>0</v>
      </c>
      <c r="G43" s="30"/>
      <c r="H43" s="29"/>
      <c r="I43" s="30"/>
    </row>
    <row r="44" spans="1:9" ht="15" thickBot="1" x14ac:dyDescent="0.35">
      <c r="A44" s="25" t="s">
        <v>24</v>
      </c>
      <c r="B44" s="26"/>
      <c r="C44" s="2">
        <v>1</v>
      </c>
      <c r="D44" s="27"/>
      <c r="E44" s="28"/>
      <c r="F44" s="29">
        <f>SUM(D44*25)</f>
        <v>0</v>
      </c>
      <c r="G44" s="30"/>
      <c r="H44" s="29"/>
      <c r="I44" s="30"/>
    </row>
    <row r="45" spans="1:9" ht="15" thickBot="1" x14ac:dyDescent="0.35">
      <c r="A45" s="25" t="s">
        <v>25</v>
      </c>
      <c r="B45" s="26"/>
      <c r="C45" s="2">
        <v>1</v>
      </c>
      <c r="D45" s="27"/>
      <c r="E45" s="28"/>
      <c r="F45" s="29">
        <f>SUM(D45*25)</f>
        <v>0</v>
      </c>
      <c r="G45" s="30"/>
      <c r="H45" s="29"/>
      <c r="I45" s="30"/>
    </row>
    <row r="46" spans="1:9" ht="15" thickBot="1" x14ac:dyDescent="0.35">
      <c r="A46" s="25" t="s">
        <v>26</v>
      </c>
      <c r="B46" s="26"/>
      <c r="C46" s="2">
        <v>1</v>
      </c>
      <c r="D46" s="27"/>
      <c r="E46" s="28"/>
      <c r="F46" s="29">
        <f>SUM(D46*25)</f>
        <v>0</v>
      </c>
      <c r="G46" s="30"/>
      <c r="H46" s="29"/>
      <c r="I46" s="30"/>
    </row>
    <row r="47" spans="1:9" ht="15" thickBot="1" x14ac:dyDescent="0.35">
      <c r="A47" s="3"/>
      <c r="B47" s="3"/>
      <c r="C47" s="3"/>
      <c r="D47" s="43" t="s">
        <v>28</v>
      </c>
      <c r="E47" s="44"/>
      <c r="F47" s="43">
        <f>IF(SUM(F26:G46)&gt;300,300,SUM(F26:G46))</f>
        <v>0</v>
      </c>
      <c r="G47" s="44"/>
      <c r="H47" s="45"/>
      <c r="I47" s="45"/>
    </row>
    <row r="48" spans="1:9" x14ac:dyDescent="0.3">
      <c r="A48" s="7"/>
      <c r="B48" s="8"/>
      <c r="C48" s="8"/>
      <c r="D48" s="8"/>
      <c r="E48" s="8"/>
      <c r="F48" s="8"/>
      <c r="G48" s="8"/>
      <c r="H48" s="8"/>
      <c r="I48" s="8"/>
    </row>
    <row r="49" spans="1:9" x14ac:dyDescent="0.3">
      <c r="A49" s="8"/>
      <c r="B49" s="8"/>
      <c r="C49" s="8"/>
      <c r="D49" s="8"/>
      <c r="E49" s="8"/>
      <c r="F49" s="8"/>
      <c r="G49" s="8"/>
      <c r="H49" s="8"/>
      <c r="I49" s="8"/>
    </row>
    <row r="50" spans="1:9" x14ac:dyDescent="0.3">
      <c r="A50" s="8"/>
      <c r="B50" s="8"/>
      <c r="C50" s="8"/>
      <c r="D50" s="8"/>
      <c r="E50" s="8"/>
      <c r="F50" s="8"/>
      <c r="G50" s="8"/>
      <c r="H50" s="8"/>
      <c r="I50" s="8"/>
    </row>
    <row r="51" spans="1:9" x14ac:dyDescent="0.3">
      <c r="A51" s="8"/>
      <c r="B51" s="8"/>
      <c r="C51" s="8"/>
      <c r="D51" s="8"/>
      <c r="E51" s="8"/>
      <c r="F51" s="8"/>
      <c r="G51" s="8"/>
      <c r="H51" s="8"/>
      <c r="I51" s="8"/>
    </row>
    <row r="52" spans="1:9" x14ac:dyDescent="0.3">
      <c r="A52" s="8"/>
      <c r="B52" s="8"/>
      <c r="C52" s="8"/>
      <c r="D52" s="8"/>
      <c r="E52" s="8"/>
      <c r="F52" s="8"/>
      <c r="G52" s="8"/>
      <c r="H52" s="8"/>
      <c r="I52" s="8"/>
    </row>
    <row r="53" spans="1:9" x14ac:dyDescent="0.3">
      <c r="A53" s="8"/>
      <c r="B53" s="8"/>
      <c r="C53" s="8"/>
      <c r="D53" s="8"/>
      <c r="E53" s="8"/>
      <c r="F53" s="8"/>
      <c r="G53" s="8"/>
      <c r="H53" s="8"/>
      <c r="I53" s="8"/>
    </row>
    <row r="54" spans="1:9" x14ac:dyDescent="0.3">
      <c r="A54" s="8"/>
      <c r="B54" s="8"/>
      <c r="C54" s="8"/>
      <c r="D54" s="8"/>
      <c r="E54" s="8"/>
      <c r="F54" s="8"/>
      <c r="G54" s="8"/>
      <c r="H54" s="8"/>
      <c r="I54" s="8"/>
    </row>
    <row r="55" spans="1:9" x14ac:dyDescent="0.3">
      <c r="A55" s="8"/>
      <c r="B55" s="8"/>
      <c r="C55" s="8"/>
      <c r="D55" s="8"/>
      <c r="E55" s="8"/>
      <c r="F55" s="8"/>
      <c r="G55" s="8"/>
      <c r="H55" s="8"/>
      <c r="I55" s="8"/>
    </row>
    <row r="56" spans="1:9" x14ac:dyDescent="0.3">
      <c r="A56" s="8"/>
      <c r="B56" s="8"/>
      <c r="C56" s="8"/>
      <c r="D56" s="8"/>
      <c r="E56" s="8"/>
      <c r="F56" s="8"/>
      <c r="G56" s="8"/>
      <c r="H56" s="8"/>
      <c r="I56" s="8"/>
    </row>
    <row r="57" spans="1:9" x14ac:dyDescent="0.3">
      <c r="A57" s="8"/>
      <c r="B57" s="8"/>
      <c r="C57" s="8"/>
      <c r="D57" s="8"/>
      <c r="E57" s="8"/>
      <c r="F57" s="8"/>
      <c r="G57" s="8"/>
      <c r="H57" s="8"/>
      <c r="I57" s="8"/>
    </row>
    <row r="58" spans="1:9" x14ac:dyDescent="0.3">
      <c r="A58" s="8"/>
      <c r="B58" s="8"/>
      <c r="C58" s="8"/>
      <c r="D58" s="8"/>
      <c r="E58" s="8"/>
      <c r="F58" s="8"/>
      <c r="G58" s="8"/>
      <c r="H58" s="8"/>
      <c r="I58" s="8"/>
    </row>
  </sheetData>
  <sheetProtection algorithmName="SHA-512" hashValue="l1SRdGua1OXITP/zwLy5LgPi4wDcguE8ORlmvMQM1XRnUdRJsqb8BJLXxrVewJ7+P3aLS11DuezNHIggFkfrcQ==" saltValue="Zash3niNGr7XIGckVDMA9g==" spinCount="100000" sheet="1" objects="1" scenarios="1"/>
  <mergeCells count="107">
    <mergeCell ref="A1:I3"/>
    <mergeCell ref="A5:I13"/>
    <mergeCell ref="A46:B46"/>
    <mergeCell ref="D46:E46"/>
    <mergeCell ref="F46:G46"/>
    <mergeCell ref="H46:I46"/>
    <mergeCell ref="D47:E47"/>
    <mergeCell ref="F47:G47"/>
    <mergeCell ref="H47:I47"/>
    <mergeCell ref="A44:B44"/>
    <mergeCell ref="D44:E44"/>
    <mergeCell ref="F44:G44"/>
    <mergeCell ref="H44:I44"/>
    <mergeCell ref="A45:B45"/>
    <mergeCell ref="D45:E45"/>
    <mergeCell ref="F45:G45"/>
    <mergeCell ref="H45:I45"/>
    <mergeCell ref="A42:B42"/>
    <mergeCell ref="D42:E42"/>
    <mergeCell ref="F42:G42"/>
    <mergeCell ref="H42:I42"/>
    <mergeCell ref="A43:B43"/>
    <mergeCell ref="D43:E43"/>
    <mergeCell ref="F43:G43"/>
    <mergeCell ref="H43:I43"/>
    <mergeCell ref="A40:B40"/>
    <mergeCell ref="D40:E40"/>
    <mergeCell ref="F40:G40"/>
    <mergeCell ref="H40:I40"/>
    <mergeCell ref="A41:B41"/>
    <mergeCell ref="D41:E41"/>
    <mergeCell ref="F41:G41"/>
    <mergeCell ref="H41:I41"/>
    <mergeCell ref="A38:B38"/>
    <mergeCell ref="D38:E38"/>
    <mergeCell ref="F38:G38"/>
    <mergeCell ref="H38:I38"/>
    <mergeCell ref="A39:B39"/>
    <mergeCell ref="D39:E39"/>
    <mergeCell ref="F39:G39"/>
    <mergeCell ref="H39:I39"/>
    <mergeCell ref="A36:B36"/>
    <mergeCell ref="D36:E36"/>
    <mergeCell ref="F36:G36"/>
    <mergeCell ref="H36:I36"/>
    <mergeCell ref="A37:B37"/>
    <mergeCell ref="D37:E37"/>
    <mergeCell ref="F37:G37"/>
    <mergeCell ref="H37:I37"/>
    <mergeCell ref="A34:B34"/>
    <mergeCell ref="D34:E34"/>
    <mergeCell ref="F34:G34"/>
    <mergeCell ref="H34:I34"/>
    <mergeCell ref="A35:B35"/>
    <mergeCell ref="D35:E35"/>
    <mergeCell ref="F35:G35"/>
    <mergeCell ref="H35:I35"/>
    <mergeCell ref="A32:B32"/>
    <mergeCell ref="D32:E32"/>
    <mergeCell ref="F32:G32"/>
    <mergeCell ref="H32:I32"/>
    <mergeCell ref="A33:B33"/>
    <mergeCell ref="D33:E33"/>
    <mergeCell ref="F33:G33"/>
    <mergeCell ref="H33:I33"/>
    <mergeCell ref="A30:B30"/>
    <mergeCell ref="D30:E30"/>
    <mergeCell ref="F30:G30"/>
    <mergeCell ref="H30:I30"/>
    <mergeCell ref="A31:B31"/>
    <mergeCell ref="D31:E31"/>
    <mergeCell ref="F31:G31"/>
    <mergeCell ref="H31:I31"/>
    <mergeCell ref="A28:B28"/>
    <mergeCell ref="D28:E28"/>
    <mergeCell ref="F28:G28"/>
    <mergeCell ref="H28:I28"/>
    <mergeCell ref="A29:B29"/>
    <mergeCell ref="D29:E29"/>
    <mergeCell ref="F29:G29"/>
    <mergeCell ref="H29:I29"/>
    <mergeCell ref="A26:B26"/>
    <mergeCell ref="D26:E26"/>
    <mergeCell ref="F26:G26"/>
    <mergeCell ref="H26:I26"/>
    <mergeCell ref="A27:B27"/>
    <mergeCell ref="D27:E27"/>
    <mergeCell ref="F27:G27"/>
    <mergeCell ref="H27:I27"/>
    <mergeCell ref="A24:C24"/>
    <mergeCell ref="D24:I24"/>
    <mergeCell ref="A25:B25"/>
    <mergeCell ref="D25:E25"/>
    <mergeCell ref="F25:G25"/>
    <mergeCell ref="H25:I25"/>
    <mergeCell ref="A20:C20"/>
    <mergeCell ref="D20:I20"/>
    <mergeCell ref="A21:C21"/>
    <mergeCell ref="D21:I21"/>
    <mergeCell ref="A22:C22"/>
    <mergeCell ref="D22:I22"/>
    <mergeCell ref="A15:I16"/>
    <mergeCell ref="A17:I17"/>
    <mergeCell ref="A18:C18"/>
    <mergeCell ref="D18:I18"/>
    <mergeCell ref="A19:C19"/>
    <mergeCell ref="D19:I19"/>
  </mergeCells>
  <pageMargins left="0.7" right="0.7" top="0.75" bottom="0.75" header="0.3" footer="0.3"/>
  <pageSetup paperSize="9" orientation="portrait" r:id="rId1"/>
  <headerFooter>
    <oddFooter>&amp;C&amp;8Comité d'escrime Rhône Métropole Lyon
1 rue Louis Chapuy, 69008
cdescrimemetropole69@gmail.com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yoran vasseur</dc:creator>
  <cp:lastModifiedBy>yoran vasseur</cp:lastModifiedBy>
  <dcterms:created xsi:type="dcterms:W3CDTF">2026-06-13T11:46:56Z</dcterms:created>
  <dcterms:modified xsi:type="dcterms:W3CDTF">2026-10-01T12:29:34Z</dcterms:modified>
</cp:coreProperties>
</file>